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5E22016C-5FFE-4FDD-9239-B58C4AB9FF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J195" i="1" l="1"/>
  <c r="I195" i="1"/>
  <c r="G195" i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I184" i="1"/>
  <c r="H184" i="1"/>
  <c r="H195" i="1" s="1"/>
  <c r="G184" i="1"/>
  <c r="F184" i="1"/>
  <c r="H176" i="1"/>
  <c r="G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I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J81" i="1"/>
  <c r="I81" i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H62" i="1"/>
  <c r="G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H196" i="1"/>
  <c r="I196" i="1"/>
  <c r="G196" i="1"/>
  <c r="L196" i="1"/>
</calcChain>
</file>

<file path=xl/sharedStrings.xml><?xml version="1.0" encoding="utf-8"?>
<sst xmlns="http://schemas.openxmlformats.org/spreadsheetml/2006/main" count="366" uniqueCount="111">
  <si>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</si>
  <si>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</si>
  <si>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</si>
  <si>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</si>
  <si>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</si>
  <si>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</si>
  <si>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</si>
  <si>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</si>
  <si>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</si>
  <si>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</si>
  <si>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</si>
  <si>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</si>
  <si>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</si>
  <si>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</si>
  <si>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</si>
  <si>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</si>
  <si>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</si>
  <si>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</si>
  <si>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</si>
  <si>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</si>
  <si>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</si>
  <si>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</si>
  <si>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</si>
  <si>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</si>
  <si>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</si>
  <si>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</si>
  <si>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</si>
  <si>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</si>
  <si>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</si>
  <si>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</si>
  <si>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</si>
  <si>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</si>
  <si>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Кофейный напиток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</si>
  <si>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</si>
  <si>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</si>
  <si>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</si>
  <si>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</si>
  <si>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</si>
  <si>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</si>
  <si>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</si>
  <si>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</si>
  <si>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</si>
  <si>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</si>
  <si>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</si>
  <si>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</si>
  <si>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Щи из свежей капусты с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</si>
  <si>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</si>
  <si>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</si>
  <si>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</si>
  <si>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</si>
  <si>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</si>
  <si>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</si>
  <si>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</si>
  <si>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</si>
  <si>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Сыр полутвердый (порциями)</t>
  </si>
  <si>
    <t>Каша молочная рисовая вязкая</t>
  </si>
  <si>
    <t>Чай с сухофруктами</t>
  </si>
  <si>
    <t>13.39</t>
  </si>
  <si>
    <t>Салат из свеклы отварной</t>
  </si>
  <si>
    <t>Суп картофельный с горохом</t>
  </si>
  <si>
    <t>Рагу из птицы</t>
  </si>
  <si>
    <t>54-22м-2020</t>
  </si>
  <si>
    <t>Компот из свежих плодов (яблоки)</t>
  </si>
  <si>
    <t>булочное</t>
  </si>
  <si>
    <t>Кондитерские изделия</t>
  </si>
  <si>
    <t>Каша молочная пшенная вязкая</t>
  </si>
  <si>
    <t>Какао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</si>
  <si>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</si>
  <si>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</si>
  <si>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</si>
  <si>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</si>
  <si>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</si>
  <si>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</si>
  <si>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</si>
  <si>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Каша молочная гречневая вязкая</t>
  </si>
  <si>
    <t>Чай витаминный</t>
  </si>
  <si>
    <t>13.40</t>
  </si>
  <si>
    <t>Икра из кабачков</t>
  </si>
  <si>
    <t>Борщ с капустой и картофелем</t>
  </si>
  <si>
    <t>Рыба в яйце запеченная</t>
  </si>
  <si>
    <t>Картофельное пюре</t>
  </si>
  <si>
    <t>Компот из сушеных фруктов</t>
  </si>
  <si>
    <t>Каша молочная овсяная с сухофруктами</t>
  </si>
  <si>
    <t>Чай фруктовый с яблоками</t>
  </si>
  <si>
    <t>54-34гн-2020</t>
  </si>
  <si>
    <t>Напиток "Снежок" 2,5% жирности</t>
  </si>
  <si>
    <t>Салат "Здоровье"</t>
  </si>
  <si>
    <t>1.60</t>
  </si>
  <si>
    <t>Жаркое по-домашнему из филе птицы</t>
  </si>
  <si>
    <t>54-28м-2020</t>
  </si>
  <si>
    <t>Напиток витаминный</t>
  </si>
  <si>
    <t>13.37</t>
  </si>
  <si>
    <t>Салат витаминный с кукурузой</t>
  </si>
  <si>
    <t>Суп крестьянский с крупой</t>
  </si>
  <si>
    <t>Плов из отварной птицы</t>
  </si>
  <si>
    <t>54-12м-2020</t>
  </si>
  <si>
    <t>Чай с сахаром</t>
  </si>
  <si>
    <t>54-2гн-2020</t>
  </si>
  <si>
    <t>Каша молочная "Дружба"</t>
  </si>
  <si>
    <t>Винегрет</t>
  </si>
  <si>
    <t>Азу</t>
  </si>
  <si>
    <t>Биточки рубленые из птицы</t>
  </si>
  <si>
    <t>Сок фруктовый</t>
  </si>
  <si>
    <t>Сок фруктовый в индивидуальной упаковке 0,2</t>
  </si>
  <si>
    <t>Суп из овощей</t>
  </si>
  <si>
    <t>Фрикадельки из птицы, тушенные в соусе</t>
  </si>
  <si>
    <t>Рис отварной</t>
  </si>
  <si>
    <t>Напиток из шиповника</t>
  </si>
  <si>
    <t>54-13хн-2020</t>
  </si>
  <si>
    <t>Среднее значение за период: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</si>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</sst>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71" t="s">
        <v>110</v>
      </c>
      <c r="D1" s="72"/>
      <c r="E1" s="73"/>
      <c r="F1" s="3" t="s">
        <v>1</v>
      </c>
      <c r="G1" s="2" t="s">
        <v>2</v>
      </c>
      <c r="H1" s="71" t="s">
        <v>3</v>
      </c>
      <c r="I1" s="72"/>
      <c r="J1" s="72"/>
      <c r="K1" s="73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4</v>
      </c>
      <c r="B2" s="2"/>
      <c r="C2" s="2"/>
      <c r="D2" s="1"/>
      <c r="E2" s="2"/>
      <c r="F2" s="2"/>
      <c r="G2" s="2" t="s">
        <v>5</v>
      </c>
      <c r="H2" s="74" t="s">
        <v>6</v>
      </c>
      <c r="I2" s="72"/>
      <c r="J2" s="72"/>
      <c r="K2" s="7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67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28</v>
      </c>
      <c r="E7" s="29" t="s">
        <v>29</v>
      </c>
      <c r="F7" s="30">
        <v>150</v>
      </c>
      <c r="G7" s="30">
        <v>7.9</v>
      </c>
      <c r="H7" s="30">
        <v>7.2</v>
      </c>
      <c r="I7" s="30">
        <v>28.6</v>
      </c>
      <c r="J7" s="30">
        <v>210.8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33</v>
      </c>
      <c r="E9" s="29" t="s">
        <v>34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35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36</v>
      </c>
      <c r="E10" s="29" t="s">
        <v>37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38</v>
      </c>
      <c r="E11" s="29" t="s">
        <v>39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9"/>
      <c r="B13" s="40"/>
      <c r="C13" s="41"/>
      <c r="D13" s="42" t="s">
        <v>40</v>
      </c>
      <c r="E13" s="43"/>
      <c r="F13" s="44">
        <f t="shared" ref="F13:J13" si="0">SUM(F6:F12)</f>
        <v>560</v>
      </c>
      <c r="G13" s="44">
        <f t="shared" si="0"/>
        <v>17.400000000000002</v>
      </c>
      <c r="H13" s="44">
        <f t="shared" si="0"/>
        <v>20.080000000000002</v>
      </c>
      <c r="I13" s="44">
        <f t="shared" si="0"/>
        <v>87.240000000000009</v>
      </c>
      <c r="J13" s="44">
        <f t="shared" si="0"/>
        <v>599.25000000000011</v>
      </c>
      <c r="K13" s="45"/>
      <c r="L13" s="46">
        <f>SUM(L6:L12)</f>
        <v>67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7">
        <f t="shared" ref="A14:B14" si="1">A6</f>
        <v>1</v>
      </c>
      <c r="B14" s="48">
        <f t="shared" si="1"/>
        <v>1</v>
      </c>
      <c r="C14" s="49" t="s">
        <v>41</v>
      </c>
      <c r="D14" s="33" t="s">
        <v>42</v>
      </c>
      <c r="E14" s="29" t="s">
        <v>43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44</v>
      </c>
      <c r="E15" s="29" t="s">
        <v>45</v>
      </c>
      <c r="F15" s="30">
        <v>200</v>
      </c>
      <c r="G15" s="30">
        <v>1.39</v>
      </c>
      <c r="H15" s="30">
        <v>3.91</v>
      </c>
      <c r="I15" s="30">
        <v>6.79</v>
      </c>
      <c r="J15" s="30">
        <v>67.88</v>
      </c>
      <c r="K15" s="31">
        <v>73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46</v>
      </c>
      <c r="E16" s="29" t="s">
        <v>47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48</v>
      </c>
      <c r="E17" s="29" t="s">
        <v>49</v>
      </c>
      <c r="F17" s="30">
        <v>160</v>
      </c>
      <c r="G17" s="30">
        <v>9.17</v>
      </c>
      <c r="H17" s="30">
        <v>6.5</v>
      </c>
      <c r="I17" s="30">
        <v>41.22</v>
      </c>
      <c r="J17" s="30">
        <v>260.05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50</v>
      </c>
      <c r="E18" s="29" t="s">
        <v>51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33</v>
      </c>
      <c r="E19" s="29" t="s">
        <v>34</v>
      </c>
      <c r="F19" s="30">
        <v>25</v>
      </c>
      <c r="G19" s="30">
        <v>1.4</v>
      </c>
      <c r="H19" s="30">
        <v>0.28000000000000003</v>
      </c>
      <c r="I19" s="30">
        <v>12.35</v>
      </c>
      <c r="J19" s="30">
        <v>57.48</v>
      </c>
      <c r="K19" s="31" t="s">
        <v>35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36</v>
      </c>
      <c r="E20" s="29" t="s">
        <v>37</v>
      </c>
      <c r="F20" s="30">
        <v>50</v>
      </c>
      <c r="G20" s="30">
        <v>3.95</v>
      </c>
      <c r="H20" s="30">
        <v>0.5</v>
      </c>
      <c r="I20" s="30">
        <v>24.3</v>
      </c>
      <c r="J20" s="30">
        <v>117.5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9"/>
      <c r="B23" s="40"/>
      <c r="C23" s="41"/>
      <c r="D23" s="42" t="s">
        <v>40</v>
      </c>
      <c r="E23" s="43"/>
      <c r="F23" s="44">
        <f t="shared" ref="F23:J23" si="2">SUM(F14:F22)</f>
        <v>795</v>
      </c>
      <c r="G23" s="44">
        <f t="shared" si="2"/>
        <v>29.49</v>
      </c>
      <c r="H23" s="44">
        <f t="shared" si="2"/>
        <v>25.05</v>
      </c>
      <c r="I23" s="44">
        <f t="shared" si="2"/>
        <v>121.16999999999999</v>
      </c>
      <c r="J23" s="44">
        <f t="shared" si="2"/>
        <v>828.06999999999994</v>
      </c>
      <c r="K23" s="45"/>
      <c r="L23" s="46">
        <f>SUM(L14:L22)</f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52">
        <f t="shared" ref="A24:B24" si="3">A6</f>
        <v>1</v>
      </c>
      <c r="B24" s="53">
        <f t="shared" si="3"/>
        <v>1</v>
      </c>
      <c r="C24" s="66" t="s">
        <v>52</v>
      </c>
      <c r="D24" s="67"/>
      <c r="E24" s="54"/>
      <c r="F24" s="55">
        <f t="shared" ref="F24:J24" si="4">F13+F23</f>
        <v>1355</v>
      </c>
      <c r="G24" s="55">
        <f t="shared" si="4"/>
        <v>46.89</v>
      </c>
      <c r="H24" s="55">
        <f t="shared" si="4"/>
        <v>45.13</v>
      </c>
      <c r="I24" s="55">
        <f t="shared" si="4"/>
        <v>208.41</v>
      </c>
      <c r="J24" s="55">
        <f t="shared" si="4"/>
        <v>1427.3200000000002</v>
      </c>
      <c r="K24" s="55"/>
      <c r="L24" s="56">
        <f>L13+L23</f>
        <v>145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7">
        <v>1</v>
      </c>
      <c r="B25" s="26">
        <v>2</v>
      </c>
      <c r="C25" s="19" t="s">
        <v>25</v>
      </c>
      <c r="D25" s="58"/>
      <c r="E25" s="21" t="s">
        <v>53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67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7"/>
      <c r="B26" s="26"/>
      <c r="C26" s="27"/>
      <c r="D26" s="28" t="s">
        <v>26</v>
      </c>
      <c r="E26" s="29" t="s">
        <v>54</v>
      </c>
      <c r="F26" s="30">
        <v>15</v>
      </c>
      <c r="G26" s="30">
        <v>3.48</v>
      </c>
      <c r="H26" s="30">
        <v>4.45</v>
      </c>
      <c r="I26" s="30">
        <v>0</v>
      </c>
      <c r="J26" s="30">
        <v>54</v>
      </c>
      <c r="K26" s="31">
        <v>15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7"/>
      <c r="B27" s="26"/>
      <c r="C27" s="27"/>
      <c r="D27" s="33" t="s">
        <v>28</v>
      </c>
      <c r="E27" s="29" t="s">
        <v>55</v>
      </c>
      <c r="F27" s="30">
        <v>200</v>
      </c>
      <c r="G27" s="30">
        <v>7.5</v>
      </c>
      <c r="H27" s="30">
        <v>11.57</v>
      </c>
      <c r="I27" s="30">
        <v>38.03</v>
      </c>
      <c r="J27" s="30">
        <v>286.22000000000003</v>
      </c>
      <c r="K27" s="31">
        <v>182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7"/>
      <c r="B28" s="26"/>
      <c r="C28" s="27"/>
      <c r="D28" s="33" t="s">
        <v>31</v>
      </c>
      <c r="E28" s="29" t="s">
        <v>56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57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7"/>
      <c r="B29" s="26"/>
      <c r="C29" s="27"/>
      <c r="D29" s="33" t="s">
        <v>33</v>
      </c>
      <c r="E29" s="29" t="s">
        <v>34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35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7"/>
      <c r="B30" s="26"/>
      <c r="C30" s="27"/>
      <c r="D30" s="28" t="s">
        <v>36</v>
      </c>
      <c r="E30" s="29" t="s">
        <v>37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9"/>
      <c r="B32" s="40"/>
      <c r="C32" s="41"/>
      <c r="D32" s="42" t="s">
        <v>40</v>
      </c>
      <c r="E32" s="43"/>
      <c r="F32" s="44">
        <f t="shared" ref="F32:J32" si="5">SUM(F25:F31)</f>
        <v>515</v>
      </c>
      <c r="G32" s="44">
        <f t="shared" si="5"/>
        <v>20.669999999999998</v>
      </c>
      <c r="H32" s="44">
        <f t="shared" si="5"/>
        <v>21.25</v>
      </c>
      <c r="I32" s="44">
        <f t="shared" si="5"/>
        <v>79.87</v>
      </c>
      <c r="J32" s="44">
        <f t="shared" si="5"/>
        <v>593.37000000000012</v>
      </c>
      <c r="K32" s="45"/>
      <c r="L32" s="46">
        <f>SUM(L25:L31)</f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8">
        <f t="shared" ref="A33:B33" si="6">A25</f>
        <v>1</v>
      </c>
      <c r="B33" s="48">
        <f t="shared" si="6"/>
        <v>2</v>
      </c>
      <c r="C33" s="49" t="s">
        <v>41</v>
      </c>
      <c r="D33" s="33" t="s">
        <v>42</v>
      </c>
      <c r="E33" s="29" t="s">
        <v>58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7"/>
      <c r="B34" s="26"/>
      <c r="C34" s="27"/>
      <c r="D34" s="33" t="s">
        <v>44</v>
      </c>
      <c r="E34" s="29" t="s">
        <v>59</v>
      </c>
      <c r="F34" s="30">
        <v>250</v>
      </c>
      <c r="G34" s="30">
        <v>5.49</v>
      </c>
      <c r="H34" s="30">
        <v>5.27</v>
      </c>
      <c r="I34" s="30">
        <v>16.32</v>
      </c>
      <c r="J34" s="30">
        <v>134.68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7"/>
      <c r="B35" s="26"/>
      <c r="C35" s="27"/>
      <c r="D35" s="33" t="s">
        <v>46</v>
      </c>
      <c r="E35" s="29" t="s">
        <v>60</v>
      </c>
      <c r="F35" s="30">
        <v>250</v>
      </c>
      <c r="G35" s="30">
        <v>26.38</v>
      </c>
      <c r="H35" s="30">
        <v>8.75</v>
      </c>
      <c r="I35" s="30">
        <v>21.88</v>
      </c>
      <c r="J35" s="30">
        <v>271.75</v>
      </c>
      <c r="K35" s="31" t="s">
        <v>61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7"/>
      <c r="B36" s="26"/>
      <c r="C36" s="27"/>
      <c r="D36" s="33" t="s">
        <v>50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7"/>
      <c r="B37" s="26"/>
      <c r="C37" s="27"/>
      <c r="D37" s="33" t="s">
        <v>33</v>
      </c>
      <c r="E37" s="29" t="s">
        <v>34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35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7"/>
      <c r="B38" s="26"/>
      <c r="C38" s="27"/>
      <c r="D38" s="33" t="s">
        <v>36</v>
      </c>
      <c r="E38" s="29" t="s">
        <v>37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7"/>
      <c r="B39" s="26"/>
      <c r="C39" s="27"/>
      <c r="D39" s="33" t="s">
        <v>63</v>
      </c>
      <c r="E39" s="29" t="s">
        <v>64</v>
      </c>
      <c r="F39" s="30">
        <v>20</v>
      </c>
      <c r="G39" s="30">
        <v>1.68</v>
      </c>
      <c r="H39" s="30">
        <v>2.2599999999999998</v>
      </c>
      <c r="I39" s="30">
        <v>13.94</v>
      </c>
      <c r="J39" s="30">
        <v>82.8</v>
      </c>
      <c r="K39" s="31" t="s">
        <v>35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9"/>
      <c r="B42" s="40"/>
      <c r="C42" s="41"/>
      <c r="D42" s="42" t="s">
        <v>40</v>
      </c>
      <c r="E42" s="43"/>
      <c r="F42" s="44">
        <f t="shared" ref="F42:J42" si="7">SUM(F33:F41)</f>
        <v>865</v>
      </c>
      <c r="G42" s="44">
        <f t="shared" si="7"/>
        <v>40.58</v>
      </c>
      <c r="H42" s="44">
        <f t="shared" si="7"/>
        <v>20.93</v>
      </c>
      <c r="I42" s="44">
        <f t="shared" si="7"/>
        <v>122.52999999999999</v>
      </c>
      <c r="J42" s="44">
        <f t="shared" si="7"/>
        <v>840.73</v>
      </c>
      <c r="K42" s="45"/>
      <c r="L42" s="46">
        <f>SUM(L33:L41)</f>
        <v>78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60">
        <f t="shared" ref="A43:B43" si="8">A25</f>
        <v>1</v>
      </c>
      <c r="B43" s="60">
        <f t="shared" si="8"/>
        <v>2</v>
      </c>
      <c r="C43" s="66" t="s">
        <v>52</v>
      </c>
      <c r="D43" s="67"/>
      <c r="E43" s="54"/>
      <c r="F43" s="55">
        <f t="shared" ref="F43:J43" si="9">F32+F42</f>
        <v>1380</v>
      </c>
      <c r="G43" s="55">
        <f t="shared" si="9"/>
        <v>61.25</v>
      </c>
      <c r="H43" s="55">
        <f t="shared" si="9"/>
        <v>42.18</v>
      </c>
      <c r="I43" s="55">
        <f t="shared" si="9"/>
        <v>202.39999999999998</v>
      </c>
      <c r="J43" s="55">
        <f t="shared" si="9"/>
        <v>1434.1000000000001</v>
      </c>
      <c r="K43" s="55"/>
      <c r="L43" s="56">
        <f>L32+L42</f>
        <v>145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25</v>
      </c>
      <c r="D44" s="20" t="s">
        <v>28</v>
      </c>
      <c r="E44" s="21" t="s">
        <v>65</v>
      </c>
      <c r="F44" s="22">
        <v>150</v>
      </c>
      <c r="G44" s="22">
        <v>7.37</v>
      </c>
      <c r="H44" s="22">
        <v>9.4700000000000006</v>
      </c>
      <c r="I44" s="22">
        <v>28.71</v>
      </c>
      <c r="J44" s="22">
        <v>229.52</v>
      </c>
      <c r="K44" s="23">
        <v>182</v>
      </c>
      <c r="L44" s="24">
        <v>67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31</v>
      </c>
      <c r="E45" s="29" t="s">
        <v>66</v>
      </c>
      <c r="F45" s="30">
        <v>200</v>
      </c>
      <c r="G45" s="30">
        <v>5.17</v>
      </c>
      <c r="H45" s="30">
        <v>4.4800000000000004</v>
      </c>
      <c r="I45" s="30">
        <v>19.39</v>
      </c>
      <c r="J45" s="30">
        <v>138.56</v>
      </c>
      <c r="K45" s="31">
        <v>416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33</v>
      </c>
      <c r="E46" s="29" t="s">
        <v>34</v>
      </c>
      <c r="F46" s="30">
        <v>20</v>
      </c>
      <c r="G46" s="30">
        <v>1.1200000000000001</v>
      </c>
      <c r="H46" s="30">
        <v>0.22</v>
      </c>
      <c r="I46" s="30">
        <v>9.8800000000000008</v>
      </c>
      <c r="J46" s="30">
        <v>45.98</v>
      </c>
      <c r="K46" s="31" t="s">
        <v>35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36</v>
      </c>
      <c r="E47" s="29" t="s">
        <v>37</v>
      </c>
      <c r="F47" s="30">
        <v>35</v>
      </c>
      <c r="G47" s="30">
        <v>2.77</v>
      </c>
      <c r="H47" s="30">
        <v>0.35</v>
      </c>
      <c r="I47" s="30">
        <v>17.010000000000002</v>
      </c>
      <c r="J47" s="30">
        <v>82.25</v>
      </c>
      <c r="K47" s="34">
        <v>45363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26</v>
      </c>
      <c r="E48" s="29" t="s">
        <v>67</v>
      </c>
      <c r="F48" s="30">
        <v>150</v>
      </c>
      <c r="G48" s="30">
        <v>7.5</v>
      </c>
      <c r="H48" s="30">
        <v>4.8</v>
      </c>
      <c r="I48" s="30">
        <v>5.25</v>
      </c>
      <c r="J48" s="30">
        <v>94.2</v>
      </c>
      <c r="K48" s="31" t="s">
        <v>35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35"/>
      <c r="E49" s="36"/>
      <c r="F49" s="37"/>
      <c r="G49" s="37"/>
      <c r="H49" s="37"/>
      <c r="I49" s="37"/>
      <c r="J49" s="37"/>
      <c r="K49" s="38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9"/>
      <c r="B51" s="40"/>
      <c r="C51" s="41"/>
      <c r="D51" s="42" t="s">
        <v>40</v>
      </c>
      <c r="E51" s="43"/>
      <c r="F51" s="44">
        <f t="shared" ref="F51:J51" si="10">SUM(F44:F50)</f>
        <v>555</v>
      </c>
      <c r="G51" s="44">
        <f t="shared" si="10"/>
        <v>23.93</v>
      </c>
      <c r="H51" s="44">
        <f t="shared" si="10"/>
        <v>19.32</v>
      </c>
      <c r="I51" s="44">
        <f t="shared" si="10"/>
        <v>80.240000000000009</v>
      </c>
      <c r="J51" s="44">
        <f t="shared" si="10"/>
        <v>590.5100000000001</v>
      </c>
      <c r="K51" s="45"/>
      <c r="L51" s="46">
        <f>SUM(L44:L50)</f>
        <v>67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7">
        <f t="shared" ref="A52:B52" si="11">A44</f>
        <v>1</v>
      </c>
      <c r="B52" s="48">
        <f t="shared" si="11"/>
        <v>3</v>
      </c>
      <c r="C52" s="49" t="s">
        <v>41</v>
      </c>
      <c r="D52" s="33" t="s">
        <v>42</v>
      </c>
      <c r="E52" s="29" t="s">
        <v>68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78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44</v>
      </c>
      <c r="E53" s="29" t="s">
        <v>69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46</v>
      </c>
      <c r="E54" s="29" t="s">
        <v>70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48</v>
      </c>
      <c r="E55" s="29" t="s">
        <v>71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31</v>
      </c>
      <c r="E56" s="29" t="s">
        <v>72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73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33</v>
      </c>
      <c r="E57" s="29" t="s">
        <v>34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35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36</v>
      </c>
      <c r="E58" s="29" t="s">
        <v>37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9"/>
      <c r="B61" s="40"/>
      <c r="C61" s="41"/>
      <c r="D61" s="42" t="s">
        <v>40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78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2">
        <f t="shared" ref="A62:B62" si="13">A44</f>
        <v>1</v>
      </c>
      <c r="B62" s="53">
        <f t="shared" si="13"/>
        <v>3</v>
      </c>
      <c r="C62" s="66" t="s">
        <v>52</v>
      </c>
      <c r="D62" s="67"/>
      <c r="E62" s="54"/>
      <c r="F62" s="55">
        <f t="shared" ref="F62:J62" si="14">F51+F61</f>
        <v>1435</v>
      </c>
      <c r="G62" s="55">
        <f t="shared" si="14"/>
        <v>54.260000000000005</v>
      </c>
      <c r="H62" s="55">
        <f t="shared" si="14"/>
        <v>42.32</v>
      </c>
      <c r="I62" s="55">
        <f t="shared" si="14"/>
        <v>203.92000000000002</v>
      </c>
      <c r="J62" s="55">
        <f t="shared" si="14"/>
        <v>1413.47</v>
      </c>
      <c r="K62" s="55"/>
      <c r="L62" s="56">
        <f>L51+L61</f>
        <v>145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25</v>
      </c>
      <c r="D63" s="20" t="s">
        <v>26</v>
      </c>
      <c r="E63" s="21" t="s">
        <v>27</v>
      </c>
      <c r="F63" s="22">
        <v>10</v>
      </c>
      <c r="G63" s="22">
        <v>0.08</v>
      </c>
      <c r="H63" s="22">
        <v>7.24</v>
      </c>
      <c r="I63" s="22">
        <v>0.13</v>
      </c>
      <c r="J63" s="22">
        <v>66</v>
      </c>
      <c r="K63" s="23">
        <v>14</v>
      </c>
      <c r="L63" s="24">
        <v>67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28</v>
      </c>
      <c r="E64" s="29" t="s">
        <v>74</v>
      </c>
      <c r="F64" s="30">
        <v>200</v>
      </c>
      <c r="G64" s="30">
        <v>10.35</v>
      </c>
      <c r="H64" s="30">
        <v>12.62</v>
      </c>
      <c r="I64" s="30">
        <v>33.869999999999997</v>
      </c>
      <c r="J64" s="30">
        <v>290.48</v>
      </c>
      <c r="K64" s="31">
        <v>182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31</v>
      </c>
      <c r="E65" s="29" t="s">
        <v>75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76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33</v>
      </c>
      <c r="E66" s="29" t="s">
        <v>34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35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36</v>
      </c>
      <c r="E67" s="29" t="s">
        <v>37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28" t="s">
        <v>38</v>
      </c>
      <c r="E68" s="29" t="s">
        <v>39</v>
      </c>
      <c r="F68" s="30">
        <v>150</v>
      </c>
      <c r="G68" s="30">
        <v>0.6</v>
      </c>
      <c r="H68" s="30">
        <v>0.6</v>
      </c>
      <c r="I68" s="30">
        <v>14.7</v>
      </c>
      <c r="J68" s="30">
        <v>66.599999999999994</v>
      </c>
      <c r="K68" s="31">
        <v>338</v>
      </c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9"/>
      <c r="B70" s="40"/>
      <c r="C70" s="41"/>
      <c r="D70" s="42" t="s">
        <v>40</v>
      </c>
      <c r="E70" s="43"/>
      <c r="F70" s="44">
        <f t="shared" ref="F70:J70" si="15">SUM(F63:F69)</f>
        <v>610</v>
      </c>
      <c r="G70" s="44">
        <f t="shared" si="15"/>
        <v>14.889999999999999</v>
      </c>
      <c r="H70" s="44">
        <f t="shared" si="15"/>
        <v>21.05</v>
      </c>
      <c r="I70" s="44">
        <f t="shared" si="15"/>
        <v>84.850000000000009</v>
      </c>
      <c r="J70" s="44">
        <f t="shared" si="15"/>
        <v>588.41000000000008</v>
      </c>
      <c r="K70" s="45"/>
      <c r="L70" s="46">
        <f>SUM(L63:L69)</f>
        <v>67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7">
        <f t="shared" ref="A71:B71" si="16">A63</f>
        <v>1</v>
      </c>
      <c r="B71" s="48">
        <f t="shared" si="16"/>
        <v>4</v>
      </c>
      <c r="C71" s="49" t="s">
        <v>41</v>
      </c>
      <c r="D71" s="33" t="s">
        <v>42</v>
      </c>
      <c r="E71" s="29" t="s">
        <v>77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78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44</v>
      </c>
      <c r="E72" s="29" t="s">
        <v>78</v>
      </c>
      <c r="F72" s="30">
        <v>250</v>
      </c>
      <c r="G72" s="30">
        <v>1.82</v>
      </c>
      <c r="H72" s="30">
        <v>4.91</v>
      </c>
      <c r="I72" s="30">
        <v>12.74</v>
      </c>
      <c r="J72" s="30">
        <v>102.43</v>
      </c>
      <c r="K72" s="31">
        <v>63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46</v>
      </c>
      <c r="E73" s="29" t="s">
        <v>79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48</v>
      </c>
      <c r="E74" s="29" t="s">
        <v>80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50</v>
      </c>
      <c r="E75" s="29" t="s">
        <v>81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33</v>
      </c>
      <c r="E76" s="29" t="s">
        <v>34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35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36</v>
      </c>
      <c r="E77" s="29" t="s">
        <v>37</v>
      </c>
      <c r="F77" s="30">
        <v>60</v>
      </c>
      <c r="G77" s="30">
        <v>4.74</v>
      </c>
      <c r="H77" s="30">
        <v>0.6</v>
      </c>
      <c r="I77" s="30">
        <v>29.16</v>
      </c>
      <c r="J77" s="30">
        <v>141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9"/>
      <c r="B80" s="40"/>
      <c r="C80" s="41"/>
      <c r="D80" s="42" t="s">
        <v>40</v>
      </c>
      <c r="E80" s="43"/>
      <c r="F80" s="44">
        <f t="shared" ref="F80:J80" si="17">SUM(F71:F79)</f>
        <v>900</v>
      </c>
      <c r="G80" s="44">
        <f t="shared" si="17"/>
        <v>30.86</v>
      </c>
      <c r="H80" s="44">
        <f t="shared" si="17"/>
        <v>25.8</v>
      </c>
      <c r="I80" s="44">
        <f t="shared" si="17"/>
        <v>119.46000000000001</v>
      </c>
      <c r="J80" s="44">
        <f t="shared" si="17"/>
        <v>833.48</v>
      </c>
      <c r="K80" s="45"/>
      <c r="L80" s="46">
        <f>SUM(L71:L79)</f>
        <v>78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2">
        <f t="shared" ref="A81:B81" si="18">A63</f>
        <v>1</v>
      </c>
      <c r="B81" s="53">
        <f t="shared" si="18"/>
        <v>4</v>
      </c>
      <c r="C81" s="66" t="s">
        <v>52</v>
      </c>
      <c r="D81" s="67"/>
      <c r="E81" s="54"/>
      <c r="F81" s="55">
        <f t="shared" ref="F81:J81" si="19">F70+F80</f>
        <v>1510</v>
      </c>
      <c r="G81" s="55">
        <f t="shared" si="19"/>
        <v>45.75</v>
      </c>
      <c r="H81" s="55">
        <f t="shared" si="19"/>
        <v>46.85</v>
      </c>
      <c r="I81" s="55">
        <f t="shared" si="19"/>
        <v>204.31</v>
      </c>
      <c r="J81" s="55">
        <f t="shared" si="19"/>
        <v>1421.89</v>
      </c>
      <c r="K81" s="55"/>
      <c r="L81" s="56">
        <f>L70+L80</f>
        <v>145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25</v>
      </c>
      <c r="D82" s="20" t="s">
        <v>28</v>
      </c>
      <c r="E82" s="21" t="s">
        <v>82</v>
      </c>
      <c r="F82" s="22">
        <v>200</v>
      </c>
      <c r="G82" s="22">
        <v>9.36</v>
      </c>
      <c r="H82" s="22">
        <v>13.01</v>
      </c>
      <c r="I82" s="22">
        <v>43.55</v>
      </c>
      <c r="J82" s="22">
        <v>328.73</v>
      </c>
      <c r="K82" s="23">
        <v>190</v>
      </c>
      <c r="L82" s="24">
        <v>67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31</v>
      </c>
      <c r="E83" s="29" t="s">
        <v>83</v>
      </c>
      <c r="F83" s="30">
        <v>200</v>
      </c>
      <c r="G83" s="30">
        <v>0.24</v>
      </c>
      <c r="H83" s="30">
        <v>0.05</v>
      </c>
      <c r="I83" s="30">
        <v>10.45</v>
      </c>
      <c r="J83" s="30">
        <v>43.21</v>
      </c>
      <c r="K83" s="31" t="s">
        <v>84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33</v>
      </c>
      <c r="E84" s="29" t="s">
        <v>34</v>
      </c>
      <c r="F84" s="30">
        <v>20</v>
      </c>
      <c r="G84" s="30">
        <v>1.1200000000000001</v>
      </c>
      <c r="H84" s="30">
        <v>0.22</v>
      </c>
      <c r="I84" s="30">
        <v>9.8800000000000008</v>
      </c>
      <c r="J84" s="30">
        <v>45.98</v>
      </c>
      <c r="K84" s="31" t="s">
        <v>35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36</v>
      </c>
      <c r="E85" s="29" t="s">
        <v>37</v>
      </c>
      <c r="F85" s="30">
        <v>30</v>
      </c>
      <c r="G85" s="30">
        <v>2.37</v>
      </c>
      <c r="H85" s="30">
        <v>0.3</v>
      </c>
      <c r="I85" s="30">
        <v>14.58</v>
      </c>
      <c r="J85" s="30">
        <v>70.5</v>
      </c>
      <c r="K85" s="34">
        <v>45363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26</v>
      </c>
      <c r="E86" s="29" t="s">
        <v>85</v>
      </c>
      <c r="F86" s="30">
        <v>150</v>
      </c>
      <c r="G86" s="30">
        <v>4.05</v>
      </c>
      <c r="H86" s="30">
        <v>3.75</v>
      </c>
      <c r="I86" s="30">
        <v>16.2</v>
      </c>
      <c r="J86" s="30">
        <v>114.75</v>
      </c>
      <c r="K86" s="31" t="s">
        <v>35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35"/>
      <c r="E87" s="36"/>
      <c r="F87" s="37"/>
      <c r="G87" s="37"/>
      <c r="H87" s="37"/>
      <c r="I87" s="37"/>
      <c r="J87" s="37"/>
      <c r="K87" s="38"/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9"/>
      <c r="B89" s="40"/>
      <c r="C89" s="41"/>
      <c r="D89" s="42" t="s">
        <v>40</v>
      </c>
      <c r="E89" s="43"/>
      <c r="F89" s="44">
        <f t="shared" ref="F89:J89" si="20">SUM(F82:F88)</f>
        <v>600</v>
      </c>
      <c r="G89" s="44">
        <f t="shared" si="20"/>
        <v>17.14</v>
      </c>
      <c r="H89" s="44">
        <f t="shared" si="20"/>
        <v>17.330000000000002</v>
      </c>
      <c r="I89" s="44">
        <f t="shared" si="20"/>
        <v>94.660000000000011</v>
      </c>
      <c r="J89" s="44">
        <f t="shared" si="20"/>
        <v>603.17000000000007</v>
      </c>
      <c r="K89" s="45"/>
      <c r="L89" s="46">
        <f>SUM(L82:L88)</f>
        <v>67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7">
        <f t="shared" ref="A90:B90" si="21">A82</f>
        <v>1</v>
      </c>
      <c r="B90" s="48">
        <f t="shared" si="21"/>
        <v>5</v>
      </c>
      <c r="C90" s="49" t="s">
        <v>41</v>
      </c>
      <c r="D90" s="33" t="s">
        <v>42</v>
      </c>
      <c r="E90" s="29" t="s">
        <v>86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87</v>
      </c>
      <c r="L90" s="50">
        <v>78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44</v>
      </c>
      <c r="E91" s="29" t="s">
        <v>45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46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50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33</v>
      </c>
      <c r="E94" s="29" t="s">
        <v>34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35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36</v>
      </c>
      <c r="E95" s="29" t="s">
        <v>37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63</v>
      </c>
      <c r="E96" s="29" t="s">
        <v>64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35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9"/>
      <c r="B99" s="40"/>
      <c r="C99" s="41"/>
      <c r="D99" s="42" t="s">
        <v>40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78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2">
        <f t="shared" ref="A100:B100" si="23">A82</f>
        <v>1</v>
      </c>
      <c r="B100" s="53">
        <f t="shared" si="23"/>
        <v>5</v>
      </c>
      <c r="C100" s="66" t="s">
        <v>52</v>
      </c>
      <c r="D100" s="67"/>
      <c r="E100" s="54"/>
      <c r="F100" s="55">
        <f t="shared" ref="F100:J100" si="24">F89+F99</f>
        <v>1385</v>
      </c>
      <c r="G100" s="55">
        <f t="shared" si="24"/>
        <v>42.96</v>
      </c>
      <c r="H100" s="55">
        <f t="shared" si="24"/>
        <v>43.150000000000006</v>
      </c>
      <c r="I100" s="55">
        <f t="shared" si="24"/>
        <v>216.79000000000002</v>
      </c>
      <c r="J100" s="55">
        <f t="shared" si="24"/>
        <v>1427.2600000000002</v>
      </c>
      <c r="K100" s="55"/>
      <c r="L100" s="56">
        <f>L89+L99</f>
        <v>145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25</v>
      </c>
      <c r="D101" s="58"/>
      <c r="E101" s="21" t="s">
        <v>53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67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28</v>
      </c>
      <c r="E102" s="29" t="s">
        <v>65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31</v>
      </c>
      <c r="E103" s="29" t="s">
        <v>32</v>
      </c>
      <c r="F103" s="30">
        <v>200</v>
      </c>
      <c r="G103" s="30">
        <v>5.33</v>
      </c>
      <c r="H103" s="30">
        <v>4.5199999999999996</v>
      </c>
      <c r="I103" s="30">
        <v>19.350000000000001</v>
      </c>
      <c r="J103" s="30">
        <v>139.37</v>
      </c>
      <c r="K103" s="31">
        <v>414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33</v>
      </c>
      <c r="E104" s="29" t="s">
        <v>34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35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36</v>
      </c>
      <c r="E105" s="29" t="s">
        <v>37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38</v>
      </c>
      <c r="E106" s="29" t="s">
        <v>39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9"/>
      <c r="B108" s="40"/>
      <c r="C108" s="41"/>
      <c r="D108" s="42" t="s">
        <v>40</v>
      </c>
      <c r="E108" s="43"/>
      <c r="F108" s="44">
        <f t="shared" ref="F108:J108" si="25">SUM(F101:F107)</f>
        <v>575</v>
      </c>
      <c r="G108" s="44">
        <f t="shared" si="25"/>
        <v>21.569999999999997</v>
      </c>
      <c r="H108" s="44">
        <f t="shared" si="25"/>
        <v>19.62</v>
      </c>
      <c r="I108" s="44">
        <f t="shared" si="25"/>
        <v>84.07</v>
      </c>
      <c r="J108" s="44">
        <f t="shared" si="25"/>
        <v>599.04</v>
      </c>
      <c r="K108" s="45"/>
      <c r="L108" s="46">
        <f>SUM(L101:L107)</f>
        <v>67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7">
        <f t="shared" ref="A109:B109" si="26">A101</f>
        <v>2</v>
      </c>
      <c r="B109" s="48">
        <f t="shared" si="26"/>
        <v>1</v>
      </c>
      <c r="C109" s="49" t="s">
        <v>41</v>
      </c>
      <c r="D109" s="33" t="s">
        <v>42</v>
      </c>
      <c r="E109" s="29" t="s">
        <v>92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78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44</v>
      </c>
      <c r="E110" s="29" t="s">
        <v>93</v>
      </c>
      <c r="F110" s="30">
        <v>250</v>
      </c>
      <c r="G110" s="30">
        <v>1.48</v>
      </c>
      <c r="H110" s="30">
        <v>4.92</v>
      </c>
      <c r="I110" s="30">
        <v>6.09</v>
      </c>
      <c r="J110" s="30">
        <v>74.55</v>
      </c>
      <c r="K110" s="31">
        <v>98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46</v>
      </c>
      <c r="E111" s="29" t="s">
        <v>94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95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31</v>
      </c>
      <c r="E112" s="29" t="s">
        <v>72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73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33</v>
      </c>
      <c r="E113" s="29" t="s">
        <v>34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35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36</v>
      </c>
      <c r="E114" s="29" t="s">
        <v>37</v>
      </c>
      <c r="F114" s="30">
        <v>55</v>
      </c>
      <c r="G114" s="30">
        <v>4.3499999999999996</v>
      </c>
      <c r="H114" s="30">
        <v>0.55000000000000004</v>
      </c>
      <c r="I114" s="30">
        <v>26.73</v>
      </c>
      <c r="J114" s="30">
        <v>129.25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61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9"/>
      <c r="B118" s="40"/>
      <c r="C118" s="41"/>
      <c r="D118" s="42" t="s">
        <v>40</v>
      </c>
      <c r="E118" s="43"/>
      <c r="F118" s="44">
        <f t="shared" ref="F118:J118" si="27">SUM(F109:F117)</f>
        <v>845</v>
      </c>
      <c r="G118" s="44">
        <f t="shared" si="27"/>
        <v>28.53</v>
      </c>
      <c r="H118" s="44">
        <f t="shared" si="27"/>
        <v>29</v>
      </c>
      <c r="I118" s="44">
        <f t="shared" si="27"/>
        <v>113.63000000000001</v>
      </c>
      <c r="J118" s="44">
        <f t="shared" si="27"/>
        <v>829.62</v>
      </c>
      <c r="K118" s="45"/>
      <c r="L118" s="46">
        <f>SUM(L109:L117)</f>
        <v>78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52">
        <f t="shared" ref="A119:B119" si="28">A101</f>
        <v>2</v>
      </c>
      <c r="B119" s="53">
        <f t="shared" si="28"/>
        <v>1</v>
      </c>
      <c r="C119" s="66" t="s">
        <v>52</v>
      </c>
      <c r="D119" s="67"/>
      <c r="E119" s="54"/>
      <c r="F119" s="55">
        <f t="shared" ref="F119:J119" si="29">F108+F118</f>
        <v>1420</v>
      </c>
      <c r="G119" s="55">
        <f t="shared" si="29"/>
        <v>50.099999999999994</v>
      </c>
      <c r="H119" s="55">
        <f t="shared" si="29"/>
        <v>48.620000000000005</v>
      </c>
      <c r="I119" s="55">
        <f t="shared" si="29"/>
        <v>197.7</v>
      </c>
      <c r="J119" s="55">
        <f t="shared" si="29"/>
        <v>1428.6599999999999</v>
      </c>
      <c r="K119" s="55"/>
      <c r="L119" s="56">
        <f>L108+L118</f>
        <v>145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67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7"/>
      <c r="B122" s="26"/>
      <c r="C122" s="27"/>
      <c r="D122" s="33" t="s">
        <v>31</v>
      </c>
      <c r="E122" s="29" t="s">
        <v>96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97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7"/>
      <c r="B123" s="26"/>
      <c r="C123" s="27"/>
      <c r="D123" s="33" t="s">
        <v>36</v>
      </c>
      <c r="E123" s="29" t="s">
        <v>37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7"/>
      <c r="B124" s="26"/>
      <c r="C124" s="27"/>
      <c r="D124" s="33" t="s">
        <v>26</v>
      </c>
      <c r="E124" s="29" t="s">
        <v>67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35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9"/>
      <c r="B127" s="40"/>
      <c r="C127" s="41"/>
      <c r="D127" s="42" t="s">
        <v>40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67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8">
        <f t="shared" ref="A128:B128" si="31">A120</f>
        <v>2</v>
      </c>
      <c r="B128" s="48">
        <f t="shared" si="31"/>
        <v>2</v>
      </c>
      <c r="C128" s="49" t="s">
        <v>41</v>
      </c>
      <c r="D128" s="33" t="s">
        <v>42</v>
      </c>
      <c r="E128" s="29" t="s">
        <v>43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78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7"/>
      <c r="B129" s="26"/>
      <c r="C129" s="27"/>
      <c r="D129" s="33" t="s">
        <v>44</v>
      </c>
      <c r="E129" s="29" t="s">
        <v>78</v>
      </c>
      <c r="F129" s="30">
        <v>200</v>
      </c>
      <c r="G129" s="30">
        <v>1.45</v>
      </c>
      <c r="H129" s="30">
        <v>3.93</v>
      </c>
      <c r="I129" s="30">
        <v>10.19</v>
      </c>
      <c r="J129" s="30">
        <v>81.94</v>
      </c>
      <c r="K129" s="31">
        <v>63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7"/>
      <c r="B130" s="26"/>
      <c r="C130" s="27"/>
      <c r="D130" s="33" t="s">
        <v>46</v>
      </c>
      <c r="E130" s="29" t="s">
        <v>60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61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7"/>
      <c r="B131" s="26"/>
      <c r="C131" s="27"/>
      <c r="D131" s="33" t="s">
        <v>50</v>
      </c>
      <c r="E131" s="29" t="s">
        <v>51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7"/>
      <c r="B132" s="26"/>
      <c r="C132" s="27"/>
      <c r="D132" s="33" t="s">
        <v>33</v>
      </c>
      <c r="E132" s="29" t="s">
        <v>34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35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7"/>
      <c r="B133" s="26"/>
      <c r="C133" s="27"/>
      <c r="D133" s="33" t="s">
        <v>36</v>
      </c>
      <c r="E133" s="29" t="s">
        <v>37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7"/>
      <c r="B134" s="26"/>
      <c r="C134" s="27"/>
      <c r="D134" s="33" t="s">
        <v>63</v>
      </c>
      <c r="E134" s="29" t="s">
        <v>64</v>
      </c>
      <c r="F134" s="30">
        <v>35</v>
      </c>
      <c r="G134" s="30">
        <v>2.93</v>
      </c>
      <c r="H134" s="30">
        <v>3.96</v>
      </c>
      <c r="I134" s="30">
        <v>24.4</v>
      </c>
      <c r="J134" s="30">
        <v>144.9</v>
      </c>
      <c r="K134" s="31" t="s">
        <v>35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9"/>
      <c r="B137" s="40"/>
      <c r="C137" s="41"/>
      <c r="D137" s="42" t="s">
        <v>40</v>
      </c>
      <c r="E137" s="43"/>
      <c r="F137" s="44">
        <f t="shared" ref="F137:J137" si="32">SUM(F128:F136)</f>
        <v>820</v>
      </c>
      <c r="G137" s="44">
        <f t="shared" si="32"/>
        <v>36.94</v>
      </c>
      <c r="H137" s="44">
        <f t="shared" si="32"/>
        <v>21.029999999999998</v>
      </c>
      <c r="I137" s="44">
        <f t="shared" si="32"/>
        <v>123.20000000000002</v>
      </c>
      <c r="J137" s="44">
        <f t="shared" si="32"/>
        <v>829.74</v>
      </c>
      <c r="K137" s="45"/>
      <c r="L137" s="46">
        <f>SUM(L128:L136)</f>
        <v>78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60">
        <f t="shared" ref="A138:B138" si="33">A120</f>
        <v>2</v>
      </c>
      <c r="B138" s="60">
        <f t="shared" si="33"/>
        <v>2</v>
      </c>
      <c r="C138" s="66" t="s">
        <v>52</v>
      </c>
      <c r="D138" s="67"/>
      <c r="E138" s="54"/>
      <c r="F138" s="55">
        <f t="shared" ref="F138:J138" si="34">F127+F137</f>
        <v>1475</v>
      </c>
      <c r="G138" s="55">
        <f t="shared" si="34"/>
        <v>60.949999999999996</v>
      </c>
      <c r="H138" s="55">
        <f t="shared" si="34"/>
        <v>48.289999999999992</v>
      </c>
      <c r="I138" s="55">
        <f t="shared" si="34"/>
        <v>194.40000000000003</v>
      </c>
      <c r="J138" s="55">
        <f t="shared" si="34"/>
        <v>1455.9299999999998</v>
      </c>
      <c r="K138" s="55"/>
      <c r="L138" s="56">
        <f>L127+L137</f>
        <v>145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25</v>
      </c>
      <c r="D139" s="20" t="s">
        <v>28</v>
      </c>
      <c r="E139" s="21" t="s">
        <v>98</v>
      </c>
      <c r="F139" s="22">
        <v>200</v>
      </c>
      <c r="G139" s="22">
        <v>7.54</v>
      </c>
      <c r="H139" s="22">
        <v>12.07</v>
      </c>
      <c r="I139" s="22">
        <v>25.87</v>
      </c>
      <c r="J139" s="22">
        <v>242.27</v>
      </c>
      <c r="K139" s="23">
        <v>175</v>
      </c>
      <c r="L139" s="24">
        <v>67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31</v>
      </c>
      <c r="E140" s="29" t="s">
        <v>66</v>
      </c>
      <c r="F140" s="30">
        <v>200</v>
      </c>
      <c r="G140" s="30">
        <v>5.17</v>
      </c>
      <c r="H140" s="30">
        <v>4.4800000000000004</v>
      </c>
      <c r="I140" s="30">
        <v>19.39</v>
      </c>
      <c r="J140" s="30">
        <v>138.56</v>
      </c>
      <c r="K140" s="31">
        <v>416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33</v>
      </c>
      <c r="E141" s="29" t="s">
        <v>34</v>
      </c>
      <c r="F141" s="30">
        <v>20</v>
      </c>
      <c r="G141" s="30">
        <v>1.1200000000000001</v>
      </c>
      <c r="H141" s="30">
        <v>0.22</v>
      </c>
      <c r="I141" s="30">
        <v>9.8800000000000008</v>
      </c>
      <c r="J141" s="30">
        <v>45.98</v>
      </c>
      <c r="K141" s="31" t="s">
        <v>35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36</v>
      </c>
      <c r="E142" s="29" t="s">
        <v>37</v>
      </c>
      <c r="F142" s="30">
        <v>40</v>
      </c>
      <c r="G142" s="30">
        <v>3.16</v>
      </c>
      <c r="H142" s="30">
        <v>0.4</v>
      </c>
      <c r="I142" s="30">
        <v>19.440000000000001</v>
      </c>
      <c r="J142" s="30">
        <v>94</v>
      </c>
      <c r="K142" s="34">
        <v>45363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38</v>
      </c>
      <c r="E143" s="29" t="s">
        <v>39</v>
      </c>
      <c r="F143" s="30">
        <v>150</v>
      </c>
      <c r="G143" s="30">
        <v>0.6</v>
      </c>
      <c r="H143" s="30">
        <v>0.6</v>
      </c>
      <c r="I143" s="30">
        <v>14.7</v>
      </c>
      <c r="J143" s="30">
        <v>66.599999999999994</v>
      </c>
      <c r="K143" s="31">
        <v>338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35"/>
      <c r="E144" s="36"/>
      <c r="F144" s="37"/>
      <c r="G144" s="37"/>
      <c r="H144" s="37"/>
      <c r="I144" s="37"/>
      <c r="J144" s="37"/>
      <c r="K144" s="38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9"/>
      <c r="B146" s="40"/>
      <c r="C146" s="41"/>
      <c r="D146" s="42" t="s">
        <v>40</v>
      </c>
      <c r="E146" s="43"/>
      <c r="F146" s="44">
        <f t="shared" ref="F146:J146" si="35">SUM(F139:F145)</f>
        <v>610</v>
      </c>
      <c r="G146" s="44">
        <f t="shared" si="35"/>
        <v>17.590000000000003</v>
      </c>
      <c r="H146" s="44">
        <f t="shared" si="35"/>
        <v>17.77</v>
      </c>
      <c r="I146" s="44">
        <f t="shared" si="35"/>
        <v>89.280000000000015</v>
      </c>
      <c r="J146" s="44">
        <f t="shared" si="35"/>
        <v>587.41000000000008</v>
      </c>
      <c r="K146" s="45"/>
      <c r="L146" s="46">
        <f>SUM(L139:L145)</f>
        <v>67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7">
        <f t="shared" ref="A147:B147" si="36">A139</f>
        <v>2</v>
      </c>
      <c r="B147" s="48">
        <f t="shared" si="36"/>
        <v>3</v>
      </c>
      <c r="C147" s="49" t="s">
        <v>41</v>
      </c>
      <c r="D147" s="33" t="s">
        <v>42</v>
      </c>
      <c r="E147" s="29" t="s">
        <v>99</v>
      </c>
      <c r="F147" s="30">
        <v>60</v>
      </c>
      <c r="G147" s="30">
        <v>0.84</v>
      </c>
      <c r="H147" s="30">
        <v>6.02</v>
      </c>
      <c r="I147" s="30">
        <v>4.37</v>
      </c>
      <c r="J147" s="30">
        <v>75.08</v>
      </c>
      <c r="K147" s="31">
        <v>67</v>
      </c>
      <c r="L147" s="50">
        <v>78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44</v>
      </c>
      <c r="E148" s="29" t="s">
        <v>59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46</v>
      </c>
      <c r="E149" s="29" t="s">
        <v>100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48</v>
      </c>
      <c r="E150" s="29" t="s">
        <v>49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50</v>
      </c>
      <c r="E151" s="29" t="s">
        <v>81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33</v>
      </c>
      <c r="E152" s="29" t="s">
        <v>34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35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36</v>
      </c>
      <c r="E153" s="29" t="s">
        <v>37</v>
      </c>
      <c r="F153" s="30">
        <v>40</v>
      </c>
      <c r="G153" s="30">
        <v>3.16</v>
      </c>
      <c r="H153" s="30">
        <v>0.4</v>
      </c>
      <c r="I153" s="30">
        <v>19.440000000000001</v>
      </c>
      <c r="J153" s="30">
        <v>94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9"/>
      <c r="B156" s="40"/>
      <c r="C156" s="41"/>
      <c r="D156" s="42" t="s">
        <v>40</v>
      </c>
      <c r="E156" s="43"/>
      <c r="F156" s="44">
        <f t="shared" ref="F156:J156" si="37">SUM(F147:F155)</f>
        <v>805</v>
      </c>
      <c r="G156" s="44">
        <f t="shared" si="37"/>
        <v>26.83</v>
      </c>
      <c r="H156" s="44">
        <f t="shared" si="37"/>
        <v>24.859999999999996</v>
      </c>
      <c r="I156" s="44">
        <f t="shared" si="37"/>
        <v>124.18</v>
      </c>
      <c r="J156" s="44">
        <f t="shared" si="37"/>
        <v>827.78</v>
      </c>
      <c r="K156" s="45"/>
      <c r="L156" s="46">
        <f>SUM(L147:L155)</f>
        <v>78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52">
        <f t="shared" ref="A157:B157" si="38">A139</f>
        <v>2</v>
      </c>
      <c r="B157" s="53">
        <f t="shared" si="38"/>
        <v>3</v>
      </c>
      <c r="C157" s="66" t="s">
        <v>52</v>
      </c>
      <c r="D157" s="67"/>
      <c r="E157" s="54"/>
      <c r="F157" s="55">
        <f t="shared" ref="F157:J157" si="39">F146+F156</f>
        <v>1415</v>
      </c>
      <c r="G157" s="55">
        <f t="shared" si="39"/>
        <v>44.42</v>
      </c>
      <c r="H157" s="55">
        <f t="shared" si="39"/>
        <v>42.629999999999995</v>
      </c>
      <c r="I157" s="55">
        <f t="shared" si="39"/>
        <v>213.46000000000004</v>
      </c>
      <c r="J157" s="55">
        <f t="shared" si="39"/>
        <v>1415.19</v>
      </c>
      <c r="K157" s="55"/>
      <c r="L157" s="56">
        <f>L146+L156</f>
        <v>145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25</v>
      </c>
      <c r="D158" s="20" t="s">
        <v>26</v>
      </c>
      <c r="E158" s="21" t="s">
        <v>54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67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28</v>
      </c>
      <c r="E159" s="29" t="s">
        <v>55</v>
      </c>
      <c r="F159" s="30">
        <v>200</v>
      </c>
      <c r="G159" s="30">
        <v>7.5</v>
      </c>
      <c r="H159" s="30">
        <v>11.57</v>
      </c>
      <c r="I159" s="30">
        <v>38.03</v>
      </c>
      <c r="J159" s="30">
        <v>286.22000000000003</v>
      </c>
      <c r="K159" s="31">
        <v>182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31</v>
      </c>
      <c r="E160" s="29" t="s">
        <v>83</v>
      </c>
      <c r="F160" s="30">
        <v>200</v>
      </c>
      <c r="G160" s="30">
        <v>0.24</v>
      </c>
      <c r="H160" s="30">
        <v>0.05</v>
      </c>
      <c r="I160" s="30">
        <v>10.45</v>
      </c>
      <c r="J160" s="30">
        <v>43.21</v>
      </c>
      <c r="K160" s="31" t="s">
        <v>84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33</v>
      </c>
      <c r="E161" s="29" t="s">
        <v>34</v>
      </c>
      <c r="F161" s="30">
        <v>15</v>
      </c>
      <c r="G161" s="30">
        <v>0.84</v>
      </c>
      <c r="H161" s="30">
        <v>0.17</v>
      </c>
      <c r="I161" s="30">
        <v>7.41</v>
      </c>
      <c r="J161" s="30">
        <v>34.49</v>
      </c>
      <c r="K161" s="31" t="s">
        <v>35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36</v>
      </c>
      <c r="E162" s="29" t="s">
        <v>37</v>
      </c>
      <c r="F162" s="30">
        <v>30</v>
      </c>
      <c r="G162" s="30">
        <v>2.37</v>
      </c>
      <c r="H162" s="30">
        <v>0.3</v>
      </c>
      <c r="I162" s="30">
        <v>14.58</v>
      </c>
      <c r="J162" s="30">
        <v>70.5</v>
      </c>
      <c r="K162" s="34">
        <v>45363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 t="s">
        <v>26</v>
      </c>
      <c r="E163" s="29" t="s">
        <v>67</v>
      </c>
      <c r="F163" s="30">
        <v>200</v>
      </c>
      <c r="G163" s="30">
        <v>10</v>
      </c>
      <c r="H163" s="30">
        <v>6.4</v>
      </c>
      <c r="I163" s="30">
        <v>7</v>
      </c>
      <c r="J163" s="30">
        <v>125.6</v>
      </c>
      <c r="K163" s="31" t="s">
        <v>35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9"/>
      <c r="B165" s="40"/>
      <c r="C165" s="41"/>
      <c r="D165" s="42" t="s">
        <v>40</v>
      </c>
      <c r="E165" s="43"/>
      <c r="F165" s="44">
        <f t="shared" ref="F165:J165" si="40">SUM(F158:F164)</f>
        <v>660</v>
      </c>
      <c r="G165" s="44">
        <f t="shared" si="40"/>
        <v>24.43</v>
      </c>
      <c r="H165" s="44">
        <f t="shared" si="40"/>
        <v>22.940000000000005</v>
      </c>
      <c r="I165" s="44">
        <f t="shared" si="40"/>
        <v>77.47</v>
      </c>
      <c r="J165" s="44">
        <f t="shared" si="40"/>
        <v>614.02</v>
      </c>
      <c r="K165" s="45"/>
      <c r="L165" s="46">
        <f>SUM(L158:L164)</f>
        <v>67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7">
        <f t="shared" ref="A166:B166" si="41">A158</f>
        <v>2</v>
      </c>
      <c r="B166" s="48">
        <f t="shared" si="41"/>
        <v>4</v>
      </c>
      <c r="C166" s="49" t="s">
        <v>41</v>
      </c>
      <c r="D166" s="33" t="s">
        <v>42</v>
      </c>
      <c r="E166" s="29" t="s">
        <v>58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78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44</v>
      </c>
      <c r="E167" s="29" t="s">
        <v>45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46</v>
      </c>
      <c r="E168" s="29" t="s">
        <v>101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48</v>
      </c>
      <c r="E169" s="29" t="s">
        <v>80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50</v>
      </c>
      <c r="E170" s="29" t="s">
        <v>102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33</v>
      </c>
      <c r="E171" s="29" t="s">
        <v>34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35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36</v>
      </c>
      <c r="E172" s="29" t="s">
        <v>37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9"/>
      <c r="B175" s="40"/>
      <c r="C175" s="41"/>
      <c r="D175" s="42" t="s">
        <v>40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78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52">
        <f t="shared" ref="A176:B176" si="43">A158</f>
        <v>2</v>
      </c>
      <c r="B176" s="53">
        <f t="shared" si="43"/>
        <v>4</v>
      </c>
      <c r="C176" s="66" t="s">
        <v>52</v>
      </c>
      <c r="D176" s="67"/>
      <c r="E176" s="54"/>
      <c r="F176" s="55">
        <f t="shared" ref="F176:J176" si="44">F165+F175</f>
        <v>1495</v>
      </c>
      <c r="G176" s="55">
        <f t="shared" si="44"/>
        <v>54.12</v>
      </c>
      <c r="H176" s="55">
        <f t="shared" si="44"/>
        <v>48.5</v>
      </c>
      <c r="I176" s="55">
        <f t="shared" si="44"/>
        <v>198.57</v>
      </c>
      <c r="J176" s="55">
        <f t="shared" si="44"/>
        <v>1447.13</v>
      </c>
      <c r="K176" s="55"/>
      <c r="L176" s="56">
        <f>L165+L175</f>
        <v>145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25</v>
      </c>
      <c r="D177" s="20" t="s">
        <v>28</v>
      </c>
      <c r="E177" s="21" t="s">
        <v>82</v>
      </c>
      <c r="F177" s="22">
        <v>200</v>
      </c>
      <c r="G177" s="22">
        <v>9.36</v>
      </c>
      <c r="H177" s="22">
        <v>13.01</v>
      </c>
      <c r="I177" s="22">
        <v>43.55</v>
      </c>
      <c r="J177" s="22">
        <v>328.73</v>
      </c>
      <c r="K177" s="23">
        <v>190</v>
      </c>
      <c r="L177" s="24">
        <v>67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31</v>
      </c>
      <c r="E178" s="29" t="s">
        <v>96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97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33</v>
      </c>
      <c r="E179" s="29" t="s">
        <v>34</v>
      </c>
      <c r="F179" s="30">
        <v>20</v>
      </c>
      <c r="G179" s="30">
        <v>1.1200000000000001</v>
      </c>
      <c r="H179" s="30">
        <v>0.22</v>
      </c>
      <c r="I179" s="30">
        <v>9.8800000000000008</v>
      </c>
      <c r="J179" s="30">
        <v>45.98</v>
      </c>
      <c r="K179" s="31" t="s">
        <v>35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36</v>
      </c>
      <c r="E180" s="29" t="s">
        <v>37</v>
      </c>
      <c r="F180" s="30">
        <v>35</v>
      </c>
      <c r="G180" s="30">
        <v>2.77</v>
      </c>
      <c r="H180" s="30">
        <v>0.35</v>
      </c>
      <c r="I180" s="30">
        <v>17.010000000000002</v>
      </c>
      <c r="J180" s="30">
        <v>82.25</v>
      </c>
      <c r="K180" s="34">
        <v>45363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33" t="s">
        <v>50</v>
      </c>
      <c r="E181" s="29" t="s">
        <v>103</v>
      </c>
      <c r="F181" s="30">
        <v>200</v>
      </c>
      <c r="G181" s="30">
        <v>1</v>
      </c>
      <c r="H181" s="30">
        <v>0</v>
      </c>
      <c r="I181" s="30">
        <v>25.4</v>
      </c>
      <c r="J181" s="30">
        <v>105.6</v>
      </c>
      <c r="K181" s="31">
        <v>389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9"/>
      <c r="B184" s="40"/>
      <c r="C184" s="41"/>
      <c r="D184" s="42" t="s">
        <v>40</v>
      </c>
      <c r="E184" s="43"/>
      <c r="F184" s="44">
        <f t="shared" ref="F184:J184" si="45">SUM(F177:F183)</f>
        <v>655</v>
      </c>
      <c r="G184" s="44">
        <f t="shared" si="45"/>
        <v>14.45</v>
      </c>
      <c r="H184" s="44">
        <f t="shared" si="45"/>
        <v>13.58</v>
      </c>
      <c r="I184" s="44">
        <f t="shared" si="45"/>
        <v>102.27000000000001</v>
      </c>
      <c r="J184" s="44">
        <f t="shared" si="45"/>
        <v>589.08000000000004</v>
      </c>
      <c r="K184" s="45"/>
      <c r="L184" s="46">
        <f>SUM(L177:L183)</f>
        <v>67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7">
        <f t="shared" ref="A185:B185" si="46">A177</f>
        <v>2</v>
      </c>
      <c r="B185" s="48">
        <f t="shared" si="46"/>
        <v>5</v>
      </c>
      <c r="C185" s="49" t="s">
        <v>41</v>
      </c>
      <c r="D185" s="33" t="s">
        <v>42</v>
      </c>
      <c r="E185" s="29" t="s">
        <v>68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78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44</v>
      </c>
      <c r="E186" s="29" t="s">
        <v>104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46</v>
      </c>
      <c r="E187" s="29" t="s">
        <v>105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48</v>
      </c>
      <c r="E188" s="29" t="s">
        <v>106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50</v>
      </c>
      <c r="E189" s="29" t="s">
        <v>107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108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33</v>
      </c>
      <c r="E190" s="29" t="s">
        <v>34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35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36</v>
      </c>
      <c r="E191" s="29" t="s">
        <v>37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9"/>
      <c r="B194" s="40"/>
      <c r="C194" s="41"/>
      <c r="D194" s="42" t="s">
        <v>40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78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52">
        <f t="shared" ref="A195:B195" si="48">A177</f>
        <v>2</v>
      </c>
      <c r="B195" s="53">
        <f t="shared" si="48"/>
        <v>5</v>
      </c>
      <c r="C195" s="66" t="s">
        <v>52</v>
      </c>
      <c r="D195" s="67"/>
      <c r="E195" s="54"/>
      <c r="F195" s="55">
        <f t="shared" ref="F195:J195" si="49">F184+F194</f>
        <v>1515</v>
      </c>
      <c r="G195" s="55">
        <f t="shared" si="49"/>
        <v>43.08</v>
      </c>
      <c r="H195" s="55">
        <f t="shared" si="49"/>
        <v>37.470000000000006</v>
      </c>
      <c r="I195" s="55">
        <f t="shared" si="49"/>
        <v>227.72000000000003</v>
      </c>
      <c r="J195" s="55">
        <f t="shared" si="49"/>
        <v>1420.3000000000002</v>
      </c>
      <c r="K195" s="55"/>
      <c r="L195" s="56">
        <f>L184+L194</f>
        <v>145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62"/>
      <c r="B196" s="63"/>
      <c r="C196" s="68" t="s">
        <v>109</v>
      </c>
      <c r="D196" s="69"/>
      <c r="E196" s="70"/>
      <c r="F196" s="64">
        <f t="shared" ref="F196:J196" si="50">(F24+F43+F62+F81+F100+F119+F138+F157+F176+F195)/(IF(F24=0,0,1)+IF(F43=0,0,1)+IF(F62=0,0,1)+IF(F81=0,0,1)+IF(F100=0,0,1)+IF(F119=0,0,1)+IF(F138=0,0,1)+IF(F157=0,0,1)+IF(F176=0,0,1)+IF(F195=0,0,1))</f>
        <v>1438.5</v>
      </c>
      <c r="G196" s="65">
        <f t="shared" si="50"/>
        <v>50.378</v>
      </c>
      <c r="H196" s="65">
        <f t="shared" si="50"/>
        <v>44.513999999999996</v>
      </c>
      <c r="I196" s="65">
        <f t="shared" si="50"/>
        <v>206.76800000000003</v>
      </c>
      <c r="J196" s="65">
        <f t="shared" si="50"/>
        <v>1429.125</v>
      </c>
      <c r="K196" s="64"/>
      <c r="L196" s="65">
        <f>(L24+L43+L62+L81+L100+L119+L138+L157+L176+L195)/(IF(L24=0,0,1)+IF(L43=0,0,1)+IF(L62=0,0,1)+IF(L81=0,0,1)+IF(L100=0,0,1)+IF(L119=0,0,1)+IF(L138=0,0,1)+IF(L157=0,0,1)+IF(L176=0,0,1)+IF(L195=0,0,1))</f>
        <v>145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Плотников Андрей</cp:lastModifiedBy>
  <dcterms:created xsi:type="dcterms:W3CDTF">2022-05-16T14:23:56Z</dcterms:created>
  <dcterms:modified xsi:type="dcterms:W3CDTF">2024-08-28T11:32:15Z</dcterms:modified>
</cp:coreProperties>
</file>